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0" yWindow="0" windowWidth="19200" windowHeight="11595"/>
  </bookViews>
  <sheets>
    <sheet name="FIN Y FUN." sheetId="1" r:id="rId1"/>
  </sheets>
  <definedNames>
    <definedName name="_xlnm.Print_Area" localSheetId="0">'FIN Y FUN.'!$A$1:$M$68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I18" i="1"/>
  <c r="J18" i="1"/>
  <c r="K18" i="1"/>
  <c r="K58" i="1" s="1"/>
  <c r="H20" i="1"/>
  <c r="L20" i="1" s="1"/>
  <c r="L21" i="1"/>
  <c r="H22" i="1"/>
  <c r="L22" i="1" s="1"/>
  <c r="H23" i="1"/>
  <c r="L23" i="1"/>
  <c r="H24" i="1"/>
  <c r="L24" i="1" s="1"/>
  <c r="H25" i="1"/>
  <c r="L25" i="1"/>
  <c r="G26" i="1"/>
  <c r="G18" i="1" s="1"/>
  <c r="L26" i="1"/>
  <c r="G27" i="1"/>
  <c r="L27" i="1"/>
  <c r="F29" i="1"/>
  <c r="H29" i="1" s="1"/>
  <c r="I29" i="1"/>
  <c r="J29" i="1"/>
  <c r="J58" i="1" s="1"/>
  <c r="K29" i="1"/>
  <c r="H31" i="1"/>
  <c r="L31" i="1"/>
  <c r="L29" i="1" s="1"/>
  <c r="G32" i="1"/>
  <c r="G29" i="1" s="1"/>
  <c r="L32" i="1"/>
  <c r="G33" i="1"/>
  <c r="L33" i="1"/>
  <c r="G34" i="1"/>
  <c r="L34" i="1"/>
  <c r="G35" i="1"/>
  <c r="L35" i="1"/>
  <c r="G36" i="1"/>
  <c r="L36" i="1"/>
  <c r="G37" i="1"/>
  <c r="L37" i="1"/>
  <c r="F39" i="1"/>
  <c r="G39" i="1"/>
  <c r="H39" i="1"/>
  <c r="I39" i="1"/>
  <c r="J39" i="1"/>
  <c r="K39" i="1"/>
  <c r="H41" i="1"/>
  <c r="L41" i="1" s="1"/>
  <c r="H42" i="1"/>
  <c r="L42" i="1"/>
  <c r="H43" i="1"/>
  <c r="L43" i="1" s="1"/>
  <c r="H44" i="1"/>
  <c r="L44" i="1"/>
  <c r="H45" i="1"/>
  <c r="L45" i="1" s="1"/>
  <c r="H46" i="1"/>
  <c r="L46" i="1"/>
  <c r="H47" i="1"/>
  <c r="L47" i="1" s="1"/>
  <c r="H48" i="1"/>
  <c r="L48" i="1"/>
  <c r="H49" i="1"/>
  <c r="L49" i="1" s="1"/>
  <c r="F51" i="1"/>
  <c r="G51" i="1"/>
  <c r="H51" i="1"/>
  <c r="I51" i="1"/>
  <c r="J51" i="1"/>
  <c r="K51" i="1"/>
  <c r="H53" i="1"/>
  <c r="L53" i="1" s="1"/>
  <c r="L51" i="1" s="1"/>
  <c r="H54" i="1"/>
  <c r="L54" i="1"/>
  <c r="H55" i="1"/>
  <c r="L55" i="1" s="1"/>
  <c r="H56" i="1"/>
  <c r="L56" i="1"/>
  <c r="I58" i="1"/>
  <c r="L39" i="1" l="1"/>
  <c r="G58" i="1"/>
  <c r="L18" i="1"/>
  <c r="F58" i="1"/>
  <c r="H58" i="1" s="1"/>
  <c r="L58" i="1" s="1"/>
  <c r="H18" i="1"/>
</calcChain>
</file>

<file path=xl/sharedStrings.xml><?xml version="1.0" encoding="utf-8"?>
<sst xmlns="http://schemas.openxmlformats.org/spreadsheetml/2006/main" count="55" uniqueCount="50">
  <si>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</si>
  <si>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</si>
  <si>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</si>
  <si>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</si>
  <si>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</si>
  <si>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</si>
  <si>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</si>
  <si>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</si>
  <si>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</si>
  <si>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</si>
  <si>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</si>
  <si>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</si>
  <si>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</si>
  <si>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</si>
  <si>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</si>
  <si>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</si>
  <si>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</si>
  <si>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</si>
  <si>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</si>
  <si>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</si>
  <si>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</si>
  <si>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</si>
  <si>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</si>
  <si>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</si>
  <si>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</si>
  <si>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</si>
  <si>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</si>
  <si>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</si>
  <si>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</si>
  <si>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</si>
  <si>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</si>
  <si>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</si>
  <si>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</si>
  <si>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7= (3-5)</t>
  </si>
  <si>
    <t>SUBEJERCICIO</t>
  </si>
  <si>
    <t>PAGADO</t>
  </si>
  <si>
    <t>EJERCIDO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</si>
  <si>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</si>
  <si>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</si>
  <si>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</si>
  <si>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</si>
  <si>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</si>
  <si>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</si>
  <si>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</si>
  <si>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</si>
  <si>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</si>
  <si>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</si>
  <si>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ESTADO ANALÍTICO DEL EJERCICIO DEL PRESUPUESTO DE EGRESOS ENERO-DICIEMBRE 2016 DEFINITIVO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</si>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</sst>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00000000"/>
    <numFmt numFmtId="165" formatCode="#,##0.0_);[Black]\(#,##0.0\)"/>
    <numFmt numFmtId="166" formatCode="dd/mm/yy;@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5"/>
      <name val="Gotham Rounded Book"/>
      <family val="3"/>
    </font>
    <font>
      <sz val="15"/>
      <color rgb="FF000000"/>
      <name val="Arial"/>
      <family val="2"/>
    </font>
    <font>
      <sz val="8"/>
      <name val="Gotham Rounded Book"/>
      <family val="3"/>
    </font>
    <font>
      <sz val="15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2"/>
      <name val="Gotham Rounded Book"/>
      <family val="3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7"/>
      <name val="Gotham Rounded Book"/>
      <family val="3"/>
    </font>
    <font>
      <sz val="14"/>
      <name val="Gotham Rounded Book"/>
      <family val="3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4" fillId="0" borderId="0"/>
  </cellStyleXfs>
  <cellXfs count="91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Alignment="1"/>
    <xf numFmtId="0" fontId="5" fillId="0" borderId="0" xfId="2" applyFont="1"/>
    <xf numFmtId="0" fontId="6" fillId="0" borderId="0" xfId="2" applyFont="1"/>
    <xf numFmtId="0" fontId="6" fillId="0" borderId="0" xfId="2" applyFont="1" applyAlignment="1"/>
    <xf numFmtId="164" fontId="6" fillId="0" borderId="0" xfId="2" applyNumberFormat="1" applyFont="1"/>
    <xf numFmtId="0" fontId="6" fillId="0" borderId="0" xfId="2" applyFont="1" applyBorder="1"/>
    <xf numFmtId="0" fontId="6" fillId="0" borderId="1" xfId="2" applyFont="1" applyBorder="1"/>
    <xf numFmtId="0" fontId="6" fillId="0" borderId="2" xfId="2" applyFont="1" applyBorder="1"/>
    <xf numFmtId="0" fontId="6" fillId="0" borderId="2" xfId="2" applyFont="1" applyBorder="1" applyAlignment="1"/>
    <xf numFmtId="0" fontId="6" fillId="0" borderId="3" xfId="2" applyFont="1" applyBorder="1"/>
    <xf numFmtId="0" fontId="7" fillId="0" borderId="0" xfId="2" applyFont="1"/>
    <xf numFmtId="0" fontId="7" fillId="0" borderId="0" xfId="2" applyFont="1" applyBorder="1"/>
    <xf numFmtId="0" fontId="7" fillId="0" borderId="4" xfId="2" applyFont="1" applyBorder="1"/>
    <xf numFmtId="0" fontId="7" fillId="0" borderId="0" xfId="2" applyFont="1" applyBorder="1" applyAlignment="1"/>
    <xf numFmtId="0" fontId="7" fillId="0" borderId="5" xfId="2" applyFont="1" applyBorder="1"/>
    <xf numFmtId="4" fontId="8" fillId="0" borderId="0" xfId="0" applyNumberFormat="1" applyFont="1" applyFill="1" applyBorder="1" applyAlignment="1"/>
    <xf numFmtId="0" fontId="9" fillId="0" borderId="0" xfId="2" applyFont="1"/>
    <xf numFmtId="40" fontId="10" fillId="0" borderId="0" xfId="2" applyNumberFormat="1" applyFont="1" applyFill="1" applyBorder="1" applyAlignment="1">
      <alignment vertical="center"/>
    </xf>
    <xf numFmtId="40" fontId="10" fillId="0" borderId="4" xfId="2" applyNumberFormat="1" applyFont="1" applyFill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0" fillId="0" borderId="5" xfId="2" applyFont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5" fontId="11" fillId="0" borderId="0" xfId="1" applyNumberFormat="1" applyFont="1" applyFill="1" applyBorder="1" applyAlignment="1" applyProtection="1">
      <alignment horizontal="right" vertical="center"/>
      <protection locked="0"/>
    </xf>
    <xf numFmtId="165" fontId="10" fillId="0" borderId="0" xfId="1" applyNumberFormat="1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>
      <alignment vertical="center" wrapText="1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Border="1" applyAlignment="1">
      <alignment vertical="center" wrapText="1"/>
    </xf>
    <xf numFmtId="0" fontId="11" fillId="0" borderId="0" xfId="2" applyFont="1" applyBorder="1" applyAlignment="1">
      <alignment vertical="center"/>
    </xf>
    <xf numFmtId="4" fontId="0" fillId="0" borderId="0" xfId="0" applyNumberFormat="1" applyBorder="1"/>
    <xf numFmtId="4" fontId="12" fillId="0" borderId="0" xfId="0" applyNumberFormat="1" applyFont="1" applyBorder="1" applyAlignment="1"/>
    <xf numFmtId="4" fontId="13" fillId="0" borderId="0" xfId="2" applyNumberFormat="1" applyFont="1" applyAlignment="1">
      <alignment horizontal="center" vertical="center"/>
    </xf>
    <xf numFmtId="165" fontId="10" fillId="0" borderId="0" xfId="3" applyNumberFormat="1" applyFont="1" applyFill="1" applyBorder="1" applyAlignment="1" applyProtection="1">
      <alignment vertical="center"/>
      <protection locked="0"/>
    </xf>
    <xf numFmtId="165" fontId="10" fillId="0" borderId="0" xfId="2" applyNumberFormat="1" applyFont="1" applyFill="1" applyBorder="1" applyAlignment="1">
      <alignment horizontal="center" vertical="center"/>
    </xf>
    <xf numFmtId="0" fontId="15" fillId="0" borderId="0" xfId="2" applyFont="1"/>
    <xf numFmtId="0" fontId="16" fillId="0" borderId="0" xfId="2" applyFont="1" applyFill="1" applyBorder="1" applyAlignment="1">
      <alignment vertical="center"/>
    </xf>
    <xf numFmtId="0" fontId="16" fillId="3" borderId="4" xfId="2" applyFont="1" applyFill="1" applyBorder="1" applyAlignment="1">
      <alignment vertical="center"/>
    </xf>
    <xf numFmtId="0" fontId="16" fillId="3" borderId="0" xfId="2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vertical="center"/>
    </xf>
    <xf numFmtId="0" fontId="17" fillId="3" borderId="5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3" borderId="4" xfId="2" applyFont="1" applyFill="1" applyBorder="1" applyAlignment="1">
      <alignment vertical="center"/>
    </xf>
    <xf numFmtId="0" fontId="18" fillId="3" borderId="0" xfId="2" applyFont="1" applyFill="1" applyBorder="1" applyAlignment="1">
      <alignment vertical="center"/>
    </xf>
    <xf numFmtId="0" fontId="18" fillId="3" borderId="0" xfId="2" applyFont="1" applyFill="1" applyBorder="1" applyAlignment="1">
      <alignment horizontal="center" vertical="center"/>
    </xf>
    <xf numFmtId="0" fontId="18" fillId="3" borderId="0" xfId="2" quotePrefix="1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Continuous" vertical="center"/>
    </xf>
    <xf numFmtId="0" fontId="18" fillId="3" borderId="0" xfId="2" quotePrefix="1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Continuous" vertical="center"/>
    </xf>
    <xf numFmtId="0" fontId="18" fillId="3" borderId="6" xfId="2" applyFont="1" applyFill="1" applyBorder="1" applyAlignment="1">
      <alignment horizontal="centerContinuous" vertical="center"/>
    </xf>
    <xf numFmtId="0" fontId="18" fillId="3" borderId="7" xfId="2" applyFont="1" applyFill="1" applyBorder="1" applyAlignment="1">
      <alignment horizontal="centerContinuous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vertical="center"/>
    </xf>
    <xf numFmtId="0" fontId="18" fillId="3" borderId="8" xfId="2" applyFont="1" applyFill="1" applyBorder="1" applyAlignme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Border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quotePrefix="1" applyFont="1" applyAlignment="1">
      <alignment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9" fillId="0" borderId="0" xfId="3" applyFont="1" applyAlignment="1">
      <alignment vertical="center"/>
    </xf>
    <xf numFmtId="0" fontId="22" fillId="2" borderId="0" xfId="3" applyFont="1" applyFill="1" applyAlignment="1">
      <alignment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18" fillId="3" borderId="3" xfId="3" applyFont="1" applyFill="1" applyBorder="1" applyAlignment="1">
      <alignment horizontal="center" vertical="center" wrapText="1"/>
    </xf>
    <xf numFmtId="0" fontId="18" fillId="3" borderId="4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5" xfId="3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3" fillId="3" borderId="4" xfId="3" applyFont="1" applyFill="1" applyBorder="1" applyAlignment="1">
      <alignment horizontal="center" vertical="center" wrapText="1"/>
    </xf>
    <xf numFmtId="0" fontId="23" fillId="3" borderId="0" xfId="3" applyFont="1" applyFill="1" applyBorder="1" applyAlignment="1">
      <alignment horizontal="center" vertical="center" wrapText="1"/>
    </xf>
    <xf numFmtId="0" fontId="23" fillId="3" borderId="5" xfId="3" applyFont="1" applyFill="1" applyBorder="1" applyAlignment="1">
      <alignment horizontal="center" vertical="center" wrapText="1"/>
    </xf>
    <xf numFmtId="0" fontId="23" fillId="3" borderId="6" xfId="3" applyFont="1" applyFill="1" applyBorder="1" applyAlignment="1">
      <alignment horizontal="center" vertical="center" wrapText="1"/>
    </xf>
    <xf numFmtId="0" fontId="23" fillId="3" borderId="7" xfId="3" applyFont="1" applyFill="1" applyBorder="1" applyAlignment="1">
      <alignment horizontal="center" vertical="center" wrapText="1"/>
    </xf>
    <xf numFmtId="0" fontId="23" fillId="3" borderId="8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3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166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63</xdr:row>
      <xdr:rowOff>66675</xdr:rowOff>
    </xdr:from>
    <xdr:to>
      <xdr:col>11</xdr:col>
      <xdr:colOff>1114425</xdr:colOff>
      <xdr:row>65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447675" y="13862050"/>
          <a:ext cx="17303750" cy="358775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54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760" y="1214414"/>
            <a:ext cx="778752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5454" y="1214414"/>
            <a:ext cx="355306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8</xdr:col>
      <xdr:colOff>158750</xdr:colOff>
      <xdr:row>0</xdr:row>
      <xdr:rowOff>114300</xdr:rowOff>
    </xdr:from>
    <xdr:to>
      <xdr:col>11</xdr:col>
      <xdr:colOff>1142999</xdr:colOff>
      <xdr:row>6</xdr:row>
      <xdr:rowOff>57150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1000" y="114300"/>
          <a:ext cx="4698999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742950</xdr:colOff>
      <xdr:row>0</xdr:row>
      <xdr:rowOff>38100</xdr:rowOff>
    </xdr:from>
    <xdr:to>
      <xdr:col>3</xdr:col>
      <xdr:colOff>3152775</xdr:colOff>
      <xdr:row>3</xdr:row>
      <xdr:rowOff>114300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3028950" y="38100"/>
          <a:ext cx="19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427"/>
  <sheetViews>
    <sheetView showGridLines="0" tabSelected="1" view="pageBreakPreview" zoomScale="60" zoomScaleNormal="130" zoomScalePageLayoutView="85" workbookViewId="0">
      <selection activeCell="N6" sqref="N6"/>
    </sheetView>
  </sheetViews>
  <sheetFormatPr baseColWidth="10" defaultRowHeight="15"/>
  <cols>
    <col min="1" max="1" width="7.140625" style="1" customWidth="1"/>
    <col min="2" max="2" width="6.28515625" style="2" customWidth="1"/>
    <col min="3" max="3" width="13.140625" style="3" customWidth="1"/>
    <col min="4" max="4" width="103.85546875" style="2" customWidth="1"/>
    <col min="5" max="5" width="3.42578125" style="2" customWidth="1"/>
    <col min="6" max="6" width="17.5703125" style="2" bestFit="1" customWidth="1"/>
    <col min="7" max="7" width="23.5703125" style="2" bestFit="1" customWidth="1"/>
    <col min="8" max="8" width="19.140625" style="2" customWidth="1"/>
    <col min="9" max="9" width="19.140625" style="2" bestFit="1" customWidth="1"/>
    <col min="10" max="10" width="19.140625" style="2" customWidth="1"/>
    <col min="11" max="11" width="17.5703125" style="2" customWidth="1"/>
    <col min="12" max="12" width="18" style="2" bestFit="1" customWidth="1"/>
    <col min="13" max="13" width="3.28515625" style="2" customWidth="1"/>
    <col min="14" max="14" width="28.28515625" style="2" customWidth="1"/>
    <col min="15" max="16" width="3.42578125" style="2" customWidth="1"/>
    <col min="17" max="20" width="2.7109375" style="2" customWidth="1"/>
    <col min="21" max="22" width="18.140625" style="2" bestFit="1" customWidth="1"/>
    <col min="23" max="24" width="17.28515625" style="2" bestFit="1" customWidth="1"/>
    <col min="25" max="54" width="2.7109375" style="2" customWidth="1"/>
    <col min="55" max="119" width="2.7109375" style="1" customWidth="1"/>
    <col min="120" max="16384" width="11.42578125" style="1"/>
  </cols>
  <sheetData>
    <row r="1" spans="2:18" s="86" customFormat="1" ht="13.5">
      <c r="P1" s="89"/>
      <c r="Q1" s="90"/>
    </row>
    <row r="2" spans="2:18" s="86" customFormat="1" ht="13.5">
      <c r="P2" s="89"/>
      <c r="Q2" s="90"/>
    </row>
    <row r="3" spans="2:18" s="86" customFormat="1" ht="13.5">
      <c r="P3" s="89"/>
      <c r="Q3" s="90"/>
    </row>
    <row r="4" spans="2:18" s="86" customFormat="1" ht="12.75" customHeight="1">
      <c r="P4" s="89"/>
      <c r="Q4" s="90"/>
    </row>
    <row r="5" spans="2:18" s="86" customFormat="1" ht="12.75" customHeight="1">
      <c r="P5" s="89"/>
      <c r="Q5" s="88"/>
    </row>
    <row r="6" spans="2:18" s="86" customFormat="1" ht="12.75" customHeight="1">
      <c r="P6" s="87"/>
      <c r="Q6" s="87"/>
    </row>
    <row r="7" spans="2:18" s="83" customFormat="1" ht="12.75" customHeight="1" thickBot="1">
      <c r="E7" s="85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2:18" s="67" customFormat="1" ht="20.25">
      <c r="B8" s="82" t="s">
        <v>49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0"/>
      <c r="N8" s="76"/>
      <c r="O8" s="68"/>
    </row>
    <row r="9" spans="2:18" s="67" customFormat="1" ht="20.25">
      <c r="B9" s="79" t="s">
        <v>48</v>
      </c>
      <c r="C9" s="78"/>
      <c r="D9" s="78"/>
      <c r="E9" s="78"/>
      <c r="F9" s="78" t="s">
        <v>45</v>
      </c>
      <c r="G9" s="78"/>
      <c r="H9" s="78"/>
      <c r="I9" s="78"/>
      <c r="J9" s="78"/>
      <c r="K9" s="78"/>
      <c r="L9" s="78"/>
      <c r="M9" s="77"/>
      <c r="N9" s="76"/>
      <c r="O9" s="68"/>
    </row>
    <row r="10" spans="2:18" s="67" customFormat="1" ht="18">
      <c r="B10" s="75" t="s">
        <v>47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3"/>
      <c r="N10" s="69"/>
      <c r="O10" s="68"/>
    </row>
    <row r="11" spans="2:18" s="67" customFormat="1" ht="18">
      <c r="B11" s="75" t="s">
        <v>46</v>
      </c>
      <c r="C11" s="74"/>
      <c r="D11" s="74"/>
      <c r="E11" s="74"/>
      <c r="F11" s="74" t="s">
        <v>45</v>
      </c>
      <c r="G11" s="74"/>
      <c r="H11" s="74"/>
      <c r="I11" s="74"/>
      <c r="J11" s="74"/>
      <c r="K11" s="74"/>
      <c r="L11" s="74"/>
      <c r="M11" s="73"/>
      <c r="N11" s="69"/>
      <c r="O11" s="68"/>
    </row>
    <row r="12" spans="2:18" s="67" customFormat="1" ht="18.75" thickBot="1">
      <c r="B12" s="72" t="s">
        <v>44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0"/>
      <c r="N12" s="69"/>
      <c r="O12" s="68"/>
    </row>
    <row r="13" spans="2:18" s="61" customFormat="1" ht="13.5" customHeight="1" thickBot="1">
      <c r="B13" s="66"/>
      <c r="C13" s="65"/>
      <c r="D13" s="65"/>
      <c r="E13" s="65"/>
      <c r="F13" s="64"/>
      <c r="G13" s="63"/>
      <c r="H13" s="63"/>
      <c r="I13" s="63"/>
      <c r="J13" s="63"/>
      <c r="K13" s="63"/>
      <c r="L13" s="62"/>
      <c r="M13" s="62"/>
      <c r="N13" s="62"/>
    </row>
    <row r="14" spans="2:18" s="41" customFormat="1" ht="18">
      <c r="B14" s="60"/>
      <c r="C14" s="59"/>
      <c r="D14" s="59"/>
      <c r="E14" s="59"/>
      <c r="F14" s="58" t="s">
        <v>42</v>
      </c>
      <c r="G14" s="58" t="s">
        <v>43</v>
      </c>
      <c r="H14" s="58" t="s">
        <v>42</v>
      </c>
      <c r="I14" s="58" t="s">
        <v>42</v>
      </c>
      <c r="J14" s="58" t="s">
        <v>42</v>
      </c>
      <c r="K14" s="58" t="s">
        <v>42</v>
      </c>
      <c r="L14" s="57"/>
      <c r="M14" s="56"/>
      <c r="N14" s="55"/>
    </row>
    <row r="15" spans="2:18" s="41" customFormat="1" ht="18">
      <c r="B15" s="54"/>
      <c r="C15" s="53" t="s">
        <v>41</v>
      </c>
      <c r="D15" s="53"/>
      <c r="E15" s="52"/>
      <c r="F15" s="50" t="s">
        <v>40</v>
      </c>
      <c r="G15" s="51" t="s">
        <v>39</v>
      </c>
      <c r="H15" s="50" t="s">
        <v>38</v>
      </c>
      <c r="I15" s="50" t="s">
        <v>37</v>
      </c>
      <c r="J15" s="50" t="s">
        <v>36</v>
      </c>
      <c r="K15" s="50" t="s">
        <v>35</v>
      </c>
      <c r="L15" s="49" t="s">
        <v>34</v>
      </c>
      <c r="M15" s="48"/>
      <c r="N15" s="47"/>
    </row>
    <row r="16" spans="2:18" s="41" customFormat="1" ht="12">
      <c r="B16" s="46"/>
      <c r="C16" s="45"/>
      <c r="D16" s="45"/>
      <c r="E16" s="45"/>
      <c r="F16" s="44">
        <v>1</v>
      </c>
      <c r="G16" s="44">
        <v>2</v>
      </c>
      <c r="H16" s="44">
        <v>3</v>
      </c>
      <c r="I16" s="44">
        <v>4</v>
      </c>
      <c r="J16" s="44">
        <v>5</v>
      </c>
      <c r="K16" s="44">
        <v>6</v>
      </c>
      <c r="L16" s="44" t="s">
        <v>33</v>
      </c>
      <c r="M16" s="43"/>
      <c r="N16" s="42"/>
    </row>
    <row r="17" spans="2:15" s="19" customFormat="1" ht="19.5">
      <c r="B17" s="25"/>
      <c r="C17" s="27"/>
      <c r="D17" s="27"/>
      <c r="E17" s="27"/>
      <c r="F17" s="40"/>
      <c r="G17" s="40"/>
      <c r="H17" s="40"/>
      <c r="I17" s="40"/>
      <c r="J17" s="40"/>
      <c r="K17" s="40"/>
      <c r="L17" s="40"/>
      <c r="M17" s="21"/>
      <c r="N17" s="20"/>
      <c r="O17" s="13"/>
    </row>
    <row r="18" spans="2:15" s="19" customFormat="1" ht="19.5">
      <c r="B18" s="25"/>
      <c r="C18" s="35" t="s">
        <v>32</v>
      </c>
      <c r="D18" s="34"/>
      <c r="E18" s="27"/>
      <c r="F18" s="30">
        <f>SUM(F20:F27)</f>
        <v>98251</v>
      </c>
      <c r="G18" s="30">
        <f>SUM(G20:G27)</f>
        <v>-2652.5000000000027</v>
      </c>
      <c r="H18" s="30">
        <f>SUM(H20:H27)</f>
        <v>95597.6</v>
      </c>
      <c r="I18" s="30">
        <f>SUM(I20:I27)</f>
        <v>0</v>
      </c>
      <c r="J18" s="30">
        <f>SUM(J20:J27)</f>
        <v>85316.2</v>
      </c>
      <c r="K18" s="30">
        <f>SUM(K20:K27)</f>
        <v>85316.2</v>
      </c>
      <c r="L18" s="30">
        <f>SUM(L20:L27)</f>
        <v>10281.400000000003</v>
      </c>
      <c r="M18" s="21"/>
      <c r="N18" s="20"/>
      <c r="O18" s="13"/>
    </row>
    <row r="19" spans="2:15" s="19" customFormat="1" ht="9.75" customHeight="1">
      <c r="B19" s="25"/>
      <c r="C19" s="27"/>
      <c r="D19" s="34"/>
      <c r="E19" s="27"/>
      <c r="F19" s="33"/>
      <c r="G19" s="33"/>
      <c r="H19" s="33"/>
      <c r="I19" s="33"/>
      <c r="J19" s="33"/>
      <c r="K19" s="33"/>
      <c r="L19" s="33"/>
      <c r="M19" s="21"/>
      <c r="N19" s="20"/>
      <c r="O19" s="13"/>
    </row>
    <row r="20" spans="2:15" s="19" customFormat="1" ht="19.5">
      <c r="B20" s="25"/>
      <c r="C20" s="27"/>
      <c r="D20" s="32" t="s">
        <v>31</v>
      </c>
      <c r="E20" s="27"/>
      <c r="F20" s="39">
        <v>0</v>
      </c>
      <c r="G20" s="31">
        <v>0</v>
      </c>
      <c r="H20" s="30">
        <f>SUM(F20+G20)</f>
        <v>0</v>
      </c>
      <c r="I20" s="31">
        <v>0</v>
      </c>
      <c r="J20" s="31">
        <v>0</v>
      </c>
      <c r="K20" s="31">
        <v>0</v>
      </c>
      <c r="L20" s="30">
        <f>SUM(H20-J20)</f>
        <v>0</v>
      </c>
      <c r="M20" s="21"/>
      <c r="N20" s="20"/>
      <c r="O20" s="13"/>
    </row>
    <row r="21" spans="2:15" s="19" customFormat="1" ht="19.5">
      <c r="B21" s="25"/>
      <c r="C21" s="27"/>
      <c r="D21" s="32" t="s">
        <v>30</v>
      </c>
      <c r="E21" s="27"/>
      <c r="F21" s="31">
        <v>4663.2</v>
      </c>
      <c r="G21" s="31">
        <v>0</v>
      </c>
      <c r="H21" s="30">
        <v>4662.3</v>
      </c>
      <c r="I21" s="31">
        <v>0</v>
      </c>
      <c r="J21" s="31">
        <v>4479.2</v>
      </c>
      <c r="K21" s="31">
        <v>4479.2</v>
      </c>
      <c r="L21" s="30">
        <f>SUM(H21-J21)</f>
        <v>183.10000000000036</v>
      </c>
      <c r="M21" s="21"/>
      <c r="N21" s="20"/>
      <c r="O21" s="13"/>
    </row>
    <row r="22" spans="2:15" s="19" customFormat="1" ht="19.5">
      <c r="B22" s="25"/>
      <c r="C22" s="27"/>
      <c r="D22" s="32" t="s">
        <v>29</v>
      </c>
      <c r="E22" s="27"/>
      <c r="F22" s="31">
        <v>0</v>
      </c>
      <c r="G22" s="31">
        <v>0</v>
      </c>
      <c r="H22" s="30">
        <f>SUM(F22+G22)</f>
        <v>0</v>
      </c>
      <c r="I22" s="31">
        <v>0</v>
      </c>
      <c r="J22" s="31">
        <v>0</v>
      </c>
      <c r="K22" s="31">
        <v>0</v>
      </c>
      <c r="L22" s="30">
        <f>SUM(H22-J22)</f>
        <v>0</v>
      </c>
      <c r="M22" s="21"/>
      <c r="N22" s="20"/>
      <c r="O22" s="13"/>
    </row>
    <row r="23" spans="2:15" s="19" customFormat="1" ht="19.5">
      <c r="B23" s="25"/>
      <c r="C23" s="27"/>
      <c r="D23" s="32" t="s">
        <v>28</v>
      </c>
      <c r="E23" s="27"/>
      <c r="F23" s="31">
        <v>0</v>
      </c>
      <c r="G23" s="31">
        <v>0</v>
      </c>
      <c r="H23" s="30">
        <f>SUM(F23+G23)</f>
        <v>0</v>
      </c>
      <c r="I23" s="31">
        <v>0</v>
      </c>
      <c r="J23" s="31">
        <v>0</v>
      </c>
      <c r="K23" s="31">
        <v>0</v>
      </c>
      <c r="L23" s="30">
        <f>SUM(H23-J23)</f>
        <v>0</v>
      </c>
      <c r="M23" s="21"/>
      <c r="N23" s="20"/>
      <c r="O23" s="13"/>
    </row>
    <row r="24" spans="2:15" s="19" customFormat="1" ht="19.5">
      <c r="B24" s="25"/>
      <c r="C24" s="27"/>
      <c r="D24" s="32" t="s">
        <v>27</v>
      </c>
      <c r="E24" s="27"/>
      <c r="F24" s="31">
        <v>0</v>
      </c>
      <c r="G24" s="31">
        <v>0</v>
      </c>
      <c r="H24" s="30">
        <f>SUM(F24+G24)</f>
        <v>0</v>
      </c>
      <c r="I24" s="31">
        <v>0</v>
      </c>
      <c r="J24" s="31">
        <v>0</v>
      </c>
      <c r="K24" s="31">
        <v>0</v>
      </c>
      <c r="L24" s="30">
        <f>SUM(H24-J24)</f>
        <v>0</v>
      </c>
      <c r="M24" s="21"/>
      <c r="N24" s="20"/>
      <c r="O24" s="13"/>
    </row>
    <row r="25" spans="2:15" s="19" customFormat="1" ht="19.5">
      <c r="B25" s="25"/>
      <c r="C25" s="27"/>
      <c r="D25" s="32" t="s">
        <v>26</v>
      </c>
      <c r="E25" s="27"/>
      <c r="F25" s="31">
        <v>0</v>
      </c>
      <c r="G25" s="31">
        <v>0</v>
      </c>
      <c r="H25" s="30">
        <f>SUM(F25+G25)</f>
        <v>0</v>
      </c>
      <c r="I25" s="31">
        <v>0</v>
      </c>
      <c r="J25" s="31">
        <v>0</v>
      </c>
      <c r="K25" s="31">
        <v>0</v>
      </c>
      <c r="L25" s="30">
        <f>SUM(H25-J25)</f>
        <v>0</v>
      </c>
      <c r="M25" s="21"/>
      <c r="N25" s="20"/>
      <c r="O25" s="13"/>
    </row>
    <row r="26" spans="2:15" s="19" customFormat="1" ht="19.5">
      <c r="B26" s="25"/>
      <c r="C26" s="27"/>
      <c r="D26" s="32" t="s">
        <v>25</v>
      </c>
      <c r="E26" s="27"/>
      <c r="F26" s="31">
        <v>50</v>
      </c>
      <c r="G26" s="31">
        <f>+H26-F26</f>
        <v>4.7999999999999972</v>
      </c>
      <c r="H26" s="30">
        <v>54.8</v>
      </c>
      <c r="I26" s="31">
        <v>0</v>
      </c>
      <c r="J26" s="31">
        <v>52.8</v>
      </c>
      <c r="K26" s="31">
        <v>52.8</v>
      </c>
      <c r="L26" s="30">
        <f>SUM(H26-J26)</f>
        <v>2</v>
      </c>
      <c r="M26" s="21"/>
      <c r="N26" s="20"/>
      <c r="O26" s="13"/>
    </row>
    <row r="27" spans="2:15" s="19" customFormat="1" ht="19.5">
      <c r="B27" s="25"/>
      <c r="C27" s="27"/>
      <c r="D27" s="32" t="s">
        <v>24</v>
      </c>
      <c r="E27" s="27"/>
      <c r="F27" s="31">
        <v>93537.8</v>
      </c>
      <c r="G27" s="31">
        <f>+H27-F27</f>
        <v>-2657.3000000000029</v>
      </c>
      <c r="H27" s="30">
        <v>90880.5</v>
      </c>
      <c r="I27" s="31">
        <v>0</v>
      </c>
      <c r="J27" s="31">
        <v>80784.2</v>
      </c>
      <c r="K27" s="31">
        <v>80784.2</v>
      </c>
      <c r="L27" s="30">
        <f>SUM(H27-J27)</f>
        <v>10096.300000000003</v>
      </c>
      <c r="M27" s="21"/>
      <c r="N27" s="20"/>
      <c r="O27" s="13"/>
    </row>
    <row r="28" spans="2:15" s="19" customFormat="1" ht="11.25" customHeight="1">
      <c r="B28" s="25"/>
      <c r="C28" s="27"/>
      <c r="D28" s="34"/>
      <c r="E28" s="27"/>
      <c r="F28" s="33"/>
      <c r="G28" s="33"/>
      <c r="H28" s="33"/>
      <c r="I28" s="33"/>
      <c r="J28" s="33"/>
      <c r="K28" s="33"/>
      <c r="L28" s="33"/>
      <c r="M28" s="21"/>
      <c r="N28" s="20"/>
      <c r="O28" s="13"/>
    </row>
    <row r="29" spans="2:15" s="19" customFormat="1" ht="19.5">
      <c r="B29" s="25"/>
      <c r="C29" s="35" t="s">
        <v>23</v>
      </c>
      <c r="D29" s="34"/>
      <c r="E29" s="27"/>
      <c r="F29" s="30">
        <f>SUM(F31:F37)</f>
        <v>1388906.1</v>
      </c>
      <c r="G29" s="30">
        <f>SUM(G31:G37)</f>
        <v>1400472.5000000002</v>
      </c>
      <c r="H29" s="30">
        <f>SUM(F29+G29)</f>
        <v>2789378.6000000006</v>
      </c>
      <c r="I29" s="30">
        <f>SUM(I31:I37)</f>
        <v>0</v>
      </c>
      <c r="J29" s="30">
        <f>SUM(J31:J37)</f>
        <v>2773953.4</v>
      </c>
      <c r="K29" s="30">
        <f>SUM(K31:K37)</f>
        <v>2773953.4</v>
      </c>
      <c r="L29" s="30">
        <f>SUM(L31:L37)</f>
        <v>15425.20000000027</v>
      </c>
      <c r="M29" s="21"/>
      <c r="N29" s="20"/>
      <c r="O29" s="13"/>
    </row>
    <row r="30" spans="2:15" s="19" customFormat="1" ht="9.75" customHeight="1">
      <c r="B30" s="25"/>
      <c r="C30" s="27"/>
      <c r="D30" s="34"/>
      <c r="E30" s="27"/>
      <c r="F30" s="33"/>
      <c r="G30" s="33"/>
      <c r="H30" s="33"/>
      <c r="I30" s="33"/>
      <c r="J30" s="33"/>
      <c r="K30" s="33"/>
      <c r="L30" s="30"/>
      <c r="M30" s="21"/>
      <c r="N30" s="20"/>
      <c r="O30" s="13"/>
    </row>
    <row r="31" spans="2:15" s="19" customFormat="1" ht="19.5">
      <c r="B31" s="25"/>
      <c r="C31" s="27"/>
      <c r="D31" s="32" t="s">
        <v>22</v>
      </c>
      <c r="E31" s="27"/>
      <c r="F31" s="31">
        <v>0</v>
      </c>
      <c r="G31" s="31">
        <v>0</v>
      </c>
      <c r="H31" s="30">
        <f>SUM(F31+G31)</f>
        <v>0</v>
      </c>
      <c r="I31" s="31">
        <v>0</v>
      </c>
      <c r="J31" s="31">
        <v>0</v>
      </c>
      <c r="K31" s="31">
        <v>0</v>
      </c>
      <c r="L31" s="30">
        <f>SUM(H31-J31)</f>
        <v>0</v>
      </c>
      <c r="M31" s="21"/>
      <c r="N31" s="20"/>
      <c r="O31" s="13"/>
    </row>
    <row r="32" spans="2:15" s="19" customFormat="1" ht="19.5">
      <c r="B32" s="25"/>
      <c r="C32" s="27"/>
      <c r="D32" s="32" t="s">
        <v>21</v>
      </c>
      <c r="E32" s="27"/>
      <c r="F32" s="31">
        <v>249132.6</v>
      </c>
      <c r="G32" s="31">
        <f>+H32-F32</f>
        <v>-60296.300000000017</v>
      </c>
      <c r="H32" s="30">
        <v>188836.3</v>
      </c>
      <c r="I32" s="31">
        <v>0</v>
      </c>
      <c r="J32" s="31">
        <v>185977</v>
      </c>
      <c r="K32" s="31">
        <v>185977</v>
      </c>
      <c r="L32" s="30">
        <f>SUM(H32-J32)</f>
        <v>2859.2999999999884</v>
      </c>
      <c r="M32" s="21"/>
      <c r="N32" s="20"/>
      <c r="O32" s="13"/>
    </row>
    <row r="33" spans="2:25" s="19" customFormat="1" ht="19.5">
      <c r="B33" s="25"/>
      <c r="C33" s="27"/>
      <c r="D33" s="32" t="s">
        <v>20</v>
      </c>
      <c r="E33" s="27"/>
      <c r="F33" s="31">
        <v>173970.1</v>
      </c>
      <c r="G33" s="31">
        <f>+H33-F33</f>
        <v>-128865.3</v>
      </c>
      <c r="H33" s="30">
        <v>45104.800000000003</v>
      </c>
      <c r="I33" s="31">
        <v>0</v>
      </c>
      <c r="J33" s="31">
        <v>42610.5</v>
      </c>
      <c r="K33" s="31">
        <v>42610.5</v>
      </c>
      <c r="L33" s="30">
        <f>SUM(H33-J33)</f>
        <v>2494.3000000000029</v>
      </c>
      <c r="M33" s="21"/>
      <c r="N33" s="20"/>
      <c r="O33" s="13"/>
    </row>
    <row r="34" spans="2:25" s="19" customFormat="1" ht="19.5">
      <c r="B34" s="25"/>
      <c r="C34" s="27"/>
      <c r="D34" s="32" t="s">
        <v>19</v>
      </c>
      <c r="E34" s="27"/>
      <c r="F34" s="31">
        <v>13614.1</v>
      </c>
      <c r="G34" s="31">
        <f>+H34-F34</f>
        <v>-8.8000000000010914</v>
      </c>
      <c r="H34" s="30">
        <v>13605.3</v>
      </c>
      <c r="I34" s="31">
        <v>0</v>
      </c>
      <c r="J34" s="31">
        <v>13177</v>
      </c>
      <c r="K34" s="31">
        <v>13177</v>
      </c>
      <c r="L34" s="30">
        <f>SUM(H34-J34)</f>
        <v>428.29999999999927</v>
      </c>
      <c r="M34" s="21"/>
      <c r="N34" s="20"/>
      <c r="O34" s="13"/>
      <c r="Q34" s="38"/>
      <c r="R34" s="38"/>
      <c r="S34" s="38"/>
      <c r="T34" s="38"/>
      <c r="U34" s="38"/>
      <c r="V34" s="38"/>
      <c r="W34" s="38"/>
      <c r="X34" s="38"/>
      <c r="Y34" s="38"/>
    </row>
    <row r="35" spans="2:25" s="19" customFormat="1" ht="19.5">
      <c r="B35" s="25"/>
      <c r="C35" s="27"/>
      <c r="D35" s="32" t="s">
        <v>18</v>
      </c>
      <c r="E35" s="27"/>
      <c r="F35" s="31">
        <v>0</v>
      </c>
      <c r="G35" s="31">
        <f>+H35-F35</f>
        <v>0</v>
      </c>
      <c r="H35" s="30">
        <v>0</v>
      </c>
      <c r="I35" s="31">
        <v>0</v>
      </c>
      <c r="J35" s="31">
        <v>0</v>
      </c>
      <c r="K35" s="31">
        <v>0</v>
      </c>
      <c r="L35" s="30">
        <f>SUM(H35-J35)</f>
        <v>0</v>
      </c>
      <c r="M35" s="21"/>
      <c r="N35" s="20"/>
      <c r="O35" s="13"/>
      <c r="Q35" s="38"/>
      <c r="R35" s="38"/>
      <c r="S35" s="38"/>
      <c r="T35" s="38"/>
      <c r="U35" s="38"/>
      <c r="V35" s="38"/>
      <c r="W35" s="38"/>
      <c r="X35" s="38"/>
      <c r="Y35" s="38"/>
    </row>
    <row r="36" spans="2:25" s="19" customFormat="1" ht="19.5">
      <c r="B36" s="25"/>
      <c r="C36" s="27"/>
      <c r="D36" s="32" t="s">
        <v>17</v>
      </c>
      <c r="E36" s="27"/>
      <c r="F36" s="31">
        <v>950397.5</v>
      </c>
      <c r="G36" s="31">
        <f>+H36-F36</f>
        <v>1585748.7000000002</v>
      </c>
      <c r="H36" s="30">
        <v>2536146.2000000002</v>
      </c>
      <c r="I36" s="31">
        <v>0</v>
      </c>
      <c r="J36" s="31">
        <v>2527748.4</v>
      </c>
      <c r="K36" s="31">
        <v>2527748.4</v>
      </c>
      <c r="L36" s="30">
        <f>SUM(H36-J36)</f>
        <v>8397.8000000002794</v>
      </c>
      <c r="M36" s="21"/>
      <c r="N36" s="20"/>
      <c r="O36" s="13"/>
      <c r="Q36" s="38"/>
      <c r="R36" s="38"/>
      <c r="S36" s="38"/>
      <c r="T36" s="38"/>
      <c r="U36" s="38"/>
      <c r="V36" s="38"/>
      <c r="W36" s="38"/>
      <c r="X36" s="38"/>
      <c r="Y36" s="38"/>
    </row>
    <row r="37" spans="2:25" s="19" customFormat="1" ht="19.5">
      <c r="B37" s="25"/>
      <c r="C37" s="27"/>
      <c r="D37" s="32" t="s">
        <v>16</v>
      </c>
      <c r="E37" s="27"/>
      <c r="F37" s="31">
        <v>1791.8</v>
      </c>
      <c r="G37" s="31">
        <f>+H37-F37</f>
        <v>3894.2</v>
      </c>
      <c r="H37" s="30">
        <v>5686</v>
      </c>
      <c r="I37" s="31">
        <v>0</v>
      </c>
      <c r="J37" s="31">
        <v>4440.5</v>
      </c>
      <c r="K37" s="31">
        <v>4440.5</v>
      </c>
      <c r="L37" s="30">
        <f>SUM(H37-J37)</f>
        <v>1245.5</v>
      </c>
      <c r="M37" s="21"/>
      <c r="N37" s="20"/>
      <c r="O37" s="13"/>
      <c r="Q37" s="38"/>
      <c r="R37" s="38"/>
      <c r="S37" s="38"/>
      <c r="T37" s="38"/>
      <c r="U37" s="38"/>
      <c r="V37" s="38"/>
      <c r="W37" s="38"/>
      <c r="X37" s="38"/>
      <c r="Y37" s="38"/>
    </row>
    <row r="38" spans="2:25" s="19" customFormat="1" ht="9.75" customHeight="1">
      <c r="B38" s="25"/>
      <c r="C38" s="27"/>
      <c r="D38" s="34"/>
      <c r="E38" s="27"/>
      <c r="F38" s="33"/>
      <c r="G38" s="33"/>
      <c r="H38" s="33"/>
      <c r="I38" s="33"/>
      <c r="J38" s="33"/>
      <c r="K38" s="33"/>
      <c r="L38" s="33"/>
      <c r="M38" s="21"/>
      <c r="N38" s="20"/>
      <c r="O38" s="13"/>
    </row>
    <row r="39" spans="2:25" s="19" customFormat="1" ht="19.5">
      <c r="B39" s="25"/>
      <c r="C39" s="35" t="s">
        <v>15</v>
      </c>
      <c r="D39" s="34"/>
      <c r="E39" s="27"/>
      <c r="F39" s="30">
        <f>SUM(F41:F49)</f>
        <v>0</v>
      </c>
      <c r="G39" s="30">
        <f>SUM(G41:G49)</f>
        <v>0</v>
      </c>
      <c r="H39" s="30">
        <f>SUM(F39+G39)</f>
        <v>0</v>
      </c>
      <c r="I39" s="30">
        <f>SUM(I41:I49)</f>
        <v>0</v>
      </c>
      <c r="J39" s="30">
        <f>SUM(J41:J49)</f>
        <v>0</v>
      </c>
      <c r="K39" s="30">
        <f>SUM(K41:K49)</f>
        <v>0</v>
      </c>
      <c r="L39" s="30">
        <f>SUM(L41:L49)</f>
        <v>0</v>
      </c>
      <c r="M39" s="21"/>
      <c r="N39" s="20"/>
      <c r="O39" s="13"/>
    </row>
    <row r="40" spans="2:25" s="19" customFormat="1" ht="9.75" customHeight="1">
      <c r="B40" s="25"/>
      <c r="C40" s="27"/>
      <c r="D40" s="34"/>
      <c r="E40" s="27"/>
      <c r="F40" s="33"/>
      <c r="G40" s="33"/>
      <c r="H40" s="33"/>
      <c r="I40" s="33"/>
      <c r="J40" s="33"/>
      <c r="K40" s="33"/>
      <c r="L40" s="33"/>
      <c r="M40" s="21"/>
      <c r="N40" s="20"/>
      <c r="O40" s="13"/>
    </row>
    <row r="41" spans="2:25" s="19" customFormat="1" ht="19.5">
      <c r="B41" s="25"/>
      <c r="C41" s="27"/>
      <c r="D41" s="32" t="s">
        <v>14</v>
      </c>
      <c r="E41" s="27"/>
      <c r="F41" s="31">
        <v>0</v>
      </c>
      <c r="G41" s="31">
        <v>0</v>
      </c>
      <c r="H41" s="30">
        <f>SUM(F41+G41)</f>
        <v>0</v>
      </c>
      <c r="I41" s="31">
        <v>0</v>
      </c>
      <c r="J41" s="31">
        <v>0</v>
      </c>
      <c r="K41" s="31">
        <v>0</v>
      </c>
      <c r="L41" s="30">
        <f>SUM(H41-J41)</f>
        <v>0</v>
      </c>
      <c r="M41" s="21"/>
      <c r="N41" s="20"/>
      <c r="O41" s="13"/>
      <c r="U41" s="37"/>
      <c r="V41" s="37"/>
      <c r="W41" s="37"/>
      <c r="X41" s="37"/>
    </row>
    <row r="42" spans="2:25" s="19" customFormat="1" ht="19.5">
      <c r="B42" s="25"/>
      <c r="C42" s="27"/>
      <c r="D42" s="32" t="s">
        <v>13</v>
      </c>
      <c r="E42" s="27"/>
      <c r="F42" s="31">
        <v>0</v>
      </c>
      <c r="G42" s="31">
        <v>0</v>
      </c>
      <c r="H42" s="30">
        <f>SUM(F42+G42)</f>
        <v>0</v>
      </c>
      <c r="I42" s="31">
        <v>0</v>
      </c>
      <c r="J42" s="31">
        <v>0</v>
      </c>
      <c r="K42" s="31">
        <v>0</v>
      </c>
      <c r="L42" s="30">
        <f>SUM(H42-J42)</f>
        <v>0</v>
      </c>
      <c r="M42" s="21"/>
      <c r="N42" s="20"/>
      <c r="O42" s="13"/>
      <c r="U42" s="36"/>
      <c r="V42" s="36"/>
      <c r="W42" s="36"/>
      <c r="X42" s="36"/>
    </row>
    <row r="43" spans="2:25" s="19" customFormat="1" ht="19.5">
      <c r="B43" s="25"/>
      <c r="C43" s="27"/>
      <c r="D43" s="32" t="s">
        <v>12</v>
      </c>
      <c r="E43" s="27"/>
      <c r="F43" s="31">
        <v>0</v>
      </c>
      <c r="G43" s="31">
        <v>0</v>
      </c>
      <c r="H43" s="30">
        <f>SUM(F43+G43)</f>
        <v>0</v>
      </c>
      <c r="I43" s="31">
        <v>0</v>
      </c>
      <c r="J43" s="31">
        <v>0</v>
      </c>
      <c r="K43" s="31">
        <v>0</v>
      </c>
      <c r="L43" s="30">
        <f>SUM(H43-J43)</f>
        <v>0</v>
      </c>
      <c r="M43" s="21"/>
      <c r="N43" s="20"/>
      <c r="O43" s="13"/>
    </row>
    <row r="44" spans="2:25" s="19" customFormat="1" ht="19.5">
      <c r="B44" s="25"/>
      <c r="C44" s="27"/>
      <c r="D44" s="32" t="s">
        <v>11</v>
      </c>
      <c r="E44" s="27"/>
      <c r="F44" s="31">
        <v>0</v>
      </c>
      <c r="G44" s="31">
        <v>0</v>
      </c>
      <c r="H44" s="30">
        <f>SUM(F44+G44)</f>
        <v>0</v>
      </c>
      <c r="I44" s="31">
        <v>0</v>
      </c>
      <c r="J44" s="31">
        <v>0</v>
      </c>
      <c r="K44" s="31">
        <v>0</v>
      </c>
      <c r="L44" s="30">
        <f>SUM(H44-J44)</f>
        <v>0</v>
      </c>
      <c r="M44" s="21"/>
      <c r="N44" s="20"/>
      <c r="O44" s="13"/>
    </row>
    <row r="45" spans="2:25" s="19" customFormat="1" ht="19.5">
      <c r="B45" s="25"/>
      <c r="C45" s="27"/>
      <c r="D45" s="32" t="s">
        <v>10</v>
      </c>
      <c r="E45" s="27"/>
      <c r="F45" s="31">
        <v>0</v>
      </c>
      <c r="G45" s="31">
        <v>0</v>
      </c>
      <c r="H45" s="30">
        <f>SUM(F45+G45)</f>
        <v>0</v>
      </c>
      <c r="I45" s="31">
        <v>0</v>
      </c>
      <c r="J45" s="31">
        <v>0</v>
      </c>
      <c r="K45" s="31">
        <v>0</v>
      </c>
      <c r="L45" s="30">
        <f>SUM(H45-J45)</f>
        <v>0</v>
      </c>
      <c r="M45" s="21"/>
      <c r="N45" s="20"/>
      <c r="O45" s="13"/>
    </row>
    <row r="46" spans="2:25" s="19" customFormat="1" ht="19.5">
      <c r="B46" s="25"/>
      <c r="C46" s="27"/>
      <c r="D46" s="32" t="s">
        <v>9</v>
      </c>
      <c r="E46" s="27"/>
      <c r="F46" s="31">
        <v>0</v>
      </c>
      <c r="G46" s="31">
        <v>0</v>
      </c>
      <c r="H46" s="30">
        <f>SUM(F46+G46)</f>
        <v>0</v>
      </c>
      <c r="I46" s="31">
        <v>0</v>
      </c>
      <c r="J46" s="31">
        <v>0</v>
      </c>
      <c r="K46" s="31">
        <v>0</v>
      </c>
      <c r="L46" s="30">
        <f>SUM(H46-J46)</f>
        <v>0</v>
      </c>
      <c r="M46" s="21"/>
      <c r="N46" s="20"/>
      <c r="O46" s="13"/>
    </row>
    <row r="47" spans="2:25" s="19" customFormat="1" ht="19.5">
      <c r="B47" s="25"/>
      <c r="C47" s="27"/>
      <c r="D47" s="32" t="s">
        <v>8</v>
      </c>
      <c r="E47" s="27"/>
      <c r="F47" s="31">
        <v>0</v>
      </c>
      <c r="G47" s="31">
        <v>0</v>
      </c>
      <c r="H47" s="30">
        <f>SUM(F47+G47)</f>
        <v>0</v>
      </c>
      <c r="I47" s="31">
        <v>0</v>
      </c>
      <c r="J47" s="31">
        <v>0</v>
      </c>
      <c r="K47" s="31">
        <v>0</v>
      </c>
      <c r="L47" s="30">
        <f>SUM(H47-J47)</f>
        <v>0</v>
      </c>
      <c r="M47" s="21"/>
      <c r="N47" s="20"/>
      <c r="O47" s="13"/>
    </row>
    <row r="48" spans="2:25" s="19" customFormat="1" ht="19.5">
      <c r="B48" s="25"/>
      <c r="C48" s="27"/>
      <c r="D48" s="32" t="s">
        <v>7</v>
      </c>
      <c r="E48" s="27"/>
      <c r="F48" s="31">
        <v>0</v>
      </c>
      <c r="G48" s="31">
        <v>0</v>
      </c>
      <c r="H48" s="30">
        <f>SUM(F48+G48)</f>
        <v>0</v>
      </c>
      <c r="I48" s="31">
        <v>0</v>
      </c>
      <c r="J48" s="31">
        <v>0</v>
      </c>
      <c r="K48" s="31">
        <v>0</v>
      </c>
      <c r="L48" s="30">
        <f>SUM(H48-J48)</f>
        <v>0</v>
      </c>
      <c r="M48" s="21"/>
      <c r="N48" s="20"/>
      <c r="O48" s="13"/>
    </row>
    <row r="49" spans="2:54" s="19" customFormat="1" ht="19.5">
      <c r="B49" s="25"/>
      <c r="C49" s="27"/>
      <c r="D49" s="32" t="s">
        <v>6</v>
      </c>
      <c r="E49" s="27"/>
      <c r="F49" s="31">
        <v>0</v>
      </c>
      <c r="G49" s="31">
        <v>0</v>
      </c>
      <c r="H49" s="30">
        <f>SUM(F49+G49)</f>
        <v>0</v>
      </c>
      <c r="I49" s="31">
        <v>0</v>
      </c>
      <c r="J49" s="31">
        <v>0</v>
      </c>
      <c r="K49" s="31">
        <v>0</v>
      </c>
      <c r="L49" s="30">
        <f>SUM(H49-J49)</f>
        <v>0</v>
      </c>
      <c r="M49" s="21"/>
      <c r="N49" s="20"/>
      <c r="O49" s="13"/>
    </row>
    <row r="50" spans="2:54" s="19" customFormat="1" ht="9.75" customHeight="1">
      <c r="B50" s="25"/>
      <c r="C50" s="27"/>
      <c r="D50" s="32"/>
      <c r="E50" s="27"/>
      <c r="F50" s="31"/>
      <c r="G50" s="31"/>
      <c r="H50" s="31"/>
      <c r="I50" s="31"/>
      <c r="J50" s="31"/>
      <c r="K50" s="31"/>
      <c r="L50" s="31"/>
      <c r="M50" s="21"/>
      <c r="N50" s="20"/>
      <c r="O50" s="13"/>
    </row>
    <row r="51" spans="2:54" s="19" customFormat="1" ht="19.5">
      <c r="B51" s="25"/>
      <c r="C51" s="35" t="s">
        <v>5</v>
      </c>
      <c r="D51" s="34"/>
      <c r="E51" s="27"/>
      <c r="F51" s="30">
        <f>SUM(F53:F56)</f>
        <v>0</v>
      </c>
      <c r="G51" s="30">
        <f>SUM(G53:G56)</f>
        <v>0</v>
      </c>
      <c r="H51" s="30">
        <f>SUM(F51+G51)</f>
        <v>0</v>
      </c>
      <c r="I51" s="30">
        <f>SUM(I53:I56)</f>
        <v>0</v>
      </c>
      <c r="J51" s="30">
        <f>SUM(J53:J56)</f>
        <v>0</v>
      </c>
      <c r="K51" s="30">
        <f>SUM(K53:K56)</f>
        <v>0</v>
      </c>
      <c r="L51" s="30">
        <f>SUM(L53:L56)</f>
        <v>0</v>
      </c>
      <c r="M51" s="21"/>
      <c r="N51" s="20"/>
      <c r="O51" s="13"/>
    </row>
    <row r="52" spans="2:54" s="19" customFormat="1" ht="9.75" customHeight="1">
      <c r="B52" s="25"/>
      <c r="C52" s="27"/>
      <c r="D52" s="34"/>
      <c r="E52" s="27"/>
      <c r="F52" s="33"/>
      <c r="G52" s="33"/>
      <c r="H52" s="33"/>
      <c r="I52" s="33"/>
      <c r="J52" s="33"/>
      <c r="K52" s="33"/>
      <c r="L52" s="33"/>
      <c r="M52" s="21"/>
      <c r="N52" s="20"/>
      <c r="O52" s="13"/>
    </row>
    <row r="53" spans="2:54" s="19" customFormat="1" ht="19.5">
      <c r="B53" s="25"/>
      <c r="C53" s="27"/>
      <c r="D53" s="32" t="s">
        <v>4</v>
      </c>
      <c r="E53" s="27"/>
      <c r="F53" s="31">
        <v>0</v>
      </c>
      <c r="G53" s="31">
        <v>0</v>
      </c>
      <c r="H53" s="30">
        <f>SUM(F53+G53)</f>
        <v>0</v>
      </c>
      <c r="I53" s="31">
        <v>0</v>
      </c>
      <c r="J53" s="31">
        <v>0</v>
      </c>
      <c r="K53" s="31">
        <v>0</v>
      </c>
      <c r="L53" s="30">
        <f>SUM(H53-J53)</f>
        <v>0</v>
      </c>
      <c r="M53" s="21"/>
      <c r="N53" s="20"/>
      <c r="O53" s="13"/>
    </row>
    <row r="54" spans="2:54" s="19" customFormat="1" ht="37.5">
      <c r="B54" s="25"/>
      <c r="C54" s="27"/>
      <c r="D54" s="32" t="s">
        <v>3</v>
      </c>
      <c r="E54" s="27"/>
      <c r="F54" s="31">
        <v>0</v>
      </c>
      <c r="G54" s="31">
        <v>0</v>
      </c>
      <c r="H54" s="30">
        <f>SUM(F54+G54)</f>
        <v>0</v>
      </c>
      <c r="I54" s="31">
        <v>0</v>
      </c>
      <c r="J54" s="31">
        <v>0</v>
      </c>
      <c r="K54" s="31">
        <v>0</v>
      </c>
      <c r="L54" s="30">
        <f>SUM(H54-J54)</f>
        <v>0</v>
      </c>
      <c r="M54" s="21"/>
      <c r="N54" s="20"/>
      <c r="O54" s="13"/>
    </row>
    <row r="55" spans="2:54" s="19" customFormat="1" ht="19.5">
      <c r="B55" s="25"/>
      <c r="C55" s="27"/>
      <c r="D55" s="32" t="s">
        <v>2</v>
      </c>
      <c r="E55" s="27"/>
      <c r="F55" s="31">
        <v>0</v>
      </c>
      <c r="G55" s="31">
        <v>0</v>
      </c>
      <c r="H55" s="30">
        <f>SUM(F55+G55)</f>
        <v>0</v>
      </c>
      <c r="I55" s="31">
        <v>0</v>
      </c>
      <c r="J55" s="31">
        <v>0</v>
      </c>
      <c r="K55" s="31">
        <v>0</v>
      </c>
      <c r="L55" s="30">
        <f>SUM(H55-J55)</f>
        <v>0</v>
      </c>
      <c r="M55" s="21"/>
      <c r="N55" s="20"/>
      <c r="O55" s="13"/>
    </row>
    <row r="56" spans="2:54" s="28" customFormat="1" ht="19.5">
      <c r="B56" s="25"/>
      <c r="C56" s="27"/>
      <c r="D56" s="32" t="s">
        <v>1</v>
      </c>
      <c r="E56" s="27"/>
      <c r="F56" s="31">
        <v>0</v>
      </c>
      <c r="G56" s="31">
        <v>0</v>
      </c>
      <c r="H56" s="30">
        <f>SUM(F56+G56)</f>
        <v>0</v>
      </c>
      <c r="I56" s="31">
        <v>0</v>
      </c>
      <c r="J56" s="31">
        <v>0</v>
      </c>
      <c r="K56" s="31">
        <v>0</v>
      </c>
      <c r="L56" s="30">
        <f>SUM(H56-J56)</f>
        <v>0</v>
      </c>
      <c r="M56" s="21"/>
      <c r="N56" s="20"/>
      <c r="O56" s="29"/>
    </row>
    <row r="57" spans="2:54" s="19" customFormat="1" ht="9.75" customHeight="1">
      <c r="B57" s="25"/>
      <c r="C57" s="27"/>
      <c r="D57" s="27"/>
      <c r="E57" s="27"/>
      <c r="F57" s="26"/>
      <c r="G57" s="26"/>
      <c r="H57" s="26"/>
      <c r="I57" s="26"/>
      <c r="J57" s="26"/>
      <c r="K57" s="26"/>
      <c r="L57" s="26"/>
      <c r="M57" s="21"/>
      <c r="N57" s="20"/>
      <c r="O57" s="13"/>
    </row>
    <row r="58" spans="2:54" s="19" customFormat="1" ht="15" customHeight="1">
      <c r="B58" s="25"/>
      <c r="C58" s="24" t="s">
        <v>0</v>
      </c>
      <c r="D58" s="23"/>
      <c r="E58" s="23"/>
      <c r="F58" s="22">
        <f>SUM(F18+F29+F39+F51)</f>
        <v>1487157.1</v>
      </c>
      <c r="G58" s="22">
        <f>SUM(G18+G29+G39+G51)</f>
        <v>1397820.0000000002</v>
      </c>
      <c r="H58" s="22">
        <f>SUM(F58+G58)</f>
        <v>2884977.1000000006</v>
      </c>
      <c r="I58" s="22">
        <f>SUM(I18+I29+I39+I51)</f>
        <v>0</v>
      </c>
      <c r="J58" s="22">
        <f>SUM(J18+J29+J39+J51)</f>
        <v>2859269.6</v>
      </c>
      <c r="K58" s="22">
        <f>SUM(K18+K29+K39+K51)</f>
        <v>2859269.6</v>
      </c>
      <c r="L58" s="22">
        <f>+H58-J58</f>
        <v>25707.500000000466</v>
      </c>
      <c r="M58" s="21"/>
      <c r="N58" s="20"/>
      <c r="O58" s="13"/>
    </row>
    <row r="59" spans="2:54" s="4" customFormat="1" ht="9.75" customHeight="1">
      <c r="B59" s="17"/>
      <c r="C59" s="16"/>
      <c r="D59" s="14"/>
      <c r="E59" s="14"/>
      <c r="F59" s="18"/>
      <c r="G59" s="18"/>
      <c r="H59" s="18"/>
      <c r="I59" s="18"/>
      <c r="J59" s="18"/>
      <c r="K59" s="18"/>
      <c r="L59" s="18"/>
      <c r="M59" s="15"/>
      <c r="N59" s="14"/>
      <c r="O59" s="13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2:54" s="4" customFormat="1" ht="15" customHeight="1">
      <c r="B60" s="17"/>
      <c r="C60" s="16"/>
      <c r="D60" s="14"/>
      <c r="E60" s="14"/>
      <c r="F60" s="14"/>
      <c r="G60" s="14"/>
      <c r="H60" s="14"/>
      <c r="I60" s="14"/>
      <c r="J60" s="14"/>
      <c r="K60" s="14"/>
      <c r="L60" s="14"/>
      <c r="M60" s="15"/>
      <c r="N60" s="14"/>
      <c r="O60" s="13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2:54" s="4" customFormat="1" ht="14.25" thickBot="1">
      <c r="B61" s="12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9"/>
      <c r="N61" s="8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2:54" s="4" customFormat="1" ht="13.5"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2:54" s="4" customFormat="1" ht="13.5"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2:54" s="4" customFormat="1" ht="13.5"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2:54" s="4" customFormat="1" ht="13.5"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2:54" s="4" customFormat="1" ht="13.5"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2:54" s="4" customFormat="1" ht="13.5">
      <c r="B67" s="5"/>
      <c r="C67" s="6"/>
      <c r="D67" s="5"/>
      <c r="E67" s="5"/>
      <c r="F67" s="5"/>
      <c r="G67" s="5"/>
      <c r="H67" s="5"/>
      <c r="I67" s="5"/>
      <c r="J67" s="5"/>
      <c r="K67" s="5"/>
      <c r="L67" s="7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2:54" s="4" customFormat="1" ht="13.5"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2:54" s="4" customFormat="1" ht="13.5"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2:54" s="4" customFormat="1" ht="13.5"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2:54" s="4" customFormat="1" ht="13.5"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2:54" s="4" customFormat="1" ht="13.5"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2:54" s="4" customFormat="1" ht="13.5"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2:54" s="4" customFormat="1" ht="13.5"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2:54" s="4" customFormat="1" ht="13.5"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2:54" s="4" customFormat="1" ht="13.5"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2:54" s="4" customFormat="1" ht="13.5"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2:54" s="4" customFormat="1" ht="13.5"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2:54" s="4" customFormat="1" ht="13.5"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2:54" s="4" customFormat="1" ht="13.5"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2:54" s="4" customFormat="1" ht="13.5"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2:54" s="4" customFormat="1" ht="13.5"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2:54" s="4" customFormat="1" ht="13.5"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2:54" s="4" customFormat="1" ht="13.5"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2:54" s="4" customFormat="1" ht="13.5"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2:54" s="4" customFormat="1" ht="13.5"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2:54" s="4" customFormat="1" ht="13.5"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2:54" s="4" customFormat="1" ht="13.5"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2:54" s="4" customFormat="1" ht="13.5"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2:54" s="4" customFormat="1" ht="13.5"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2:54" s="4" customFormat="1" ht="13.5"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2:54" s="4" customFormat="1" ht="13.5"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2:54" s="4" customFormat="1" ht="13.5"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2:54" s="4" customFormat="1" ht="13.5"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2:54" s="4" customFormat="1" ht="13.5"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2:54" s="4" customFormat="1" ht="13.5"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2:54" s="4" customFormat="1" ht="13.5"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2:54" s="4" customFormat="1" ht="13.5"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2:54" s="4" customFormat="1" ht="13.5"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2:54" s="4" customFormat="1" ht="13.5"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2:54" s="4" customFormat="1" ht="13.5"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2:54" s="4" customFormat="1" ht="13.5"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2:54" s="4" customFormat="1" ht="13.5"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2:54" s="4" customFormat="1" ht="13.5"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2:54" s="4" customFormat="1" ht="13.5"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2:54" s="4" customFormat="1" ht="13.5"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2:54" s="4" customFormat="1" ht="13.5"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2:54" s="4" customFormat="1" ht="13.5"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2:54" s="4" customFormat="1" ht="13.5"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2:54" s="4" customFormat="1" ht="13.5"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2:54" s="4" customFormat="1" ht="13.5"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2:54" s="4" customFormat="1" ht="13.5"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2:54" s="4" customFormat="1" ht="13.5"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2:54" s="4" customFormat="1" ht="13.5"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2:54" s="4" customFormat="1" ht="13.5"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2:54" s="4" customFormat="1" ht="13.5"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2:54" s="4" customFormat="1" ht="13.5"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2:54" s="4" customFormat="1" ht="13.5"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2:54" s="4" customFormat="1" ht="13.5"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2:54" s="4" customFormat="1" ht="13.5"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2:54" s="4" customFormat="1" ht="13.5"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2:54" s="4" customFormat="1" ht="13.5"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2:54" s="4" customFormat="1" ht="13.5"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2:54" s="4" customFormat="1" ht="13.5"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2:54" s="4" customFormat="1" ht="13.5"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2:54" s="4" customFormat="1" ht="13.5"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2:54" s="4" customFormat="1" ht="13.5"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2:54" s="4" customFormat="1" ht="13.5"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2:54" s="4" customFormat="1" ht="13.5"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2:54" s="4" customFormat="1" ht="13.5"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2:54" s="4" customFormat="1" ht="13.5"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2:54" s="4" customFormat="1" ht="13.5"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2:54" s="4" customFormat="1" ht="13.5"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2:54" s="4" customFormat="1" ht="13.5"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2:54" s="4" customFormat="1" ht="13.5"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2:54" s="4" customFormat="1" ht="13.5"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2:54" s="4" customFormat="1" ht="13.5"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2:54" s="4" customFormat="1" ht="13.5"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2:54" s="4" customFormat="1" ht="13.5"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2:54" s="4" customFormat="1" ht="13.5"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2:54" s="4" customFormat="1" ht="13.5"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2:54" s="4" customFormat="1" ht="13.5"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2:54" s="4" customFormat="1" ht="13.5"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2:54" s="4" customFormat="1" ht="13.5"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2:54" s="4" customFormat="1" ht="13.5"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2:54" s="4" customFormat="1" ht="13.5"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2:54" s="4" customFormat="1" ht="13.5"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2:54" s="4" customFormat="1" ht="13.5"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2:54" s="4" customFormat="1" ht="13.5"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2:54" s="4" customFormat="1" ht="13.5"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2:54" s="4" customFormat="1" ht="13.5"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2:54" s="4" customFormat="1" ht="13.5"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2:54" s="4" customFormat="1" ht="13.5"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2:54" s="4" customFormat="1" ht="13.5"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2:54" s="4" customFormat="1" ht="13.5"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2:54" s="4" customFormat="1" ht="13.5"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2:54" s="4" customFormat="1" ht="13.5"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2:54" s="4" customFormat="1" ht="13.5"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</row>
    <row r="159" spans="2:54" s="4" customFormat="1" ht="13.5"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2:54" s="4" customFormat="1" ht="13.5"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2:54" s="4" customFormat="1" ht="13.5"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2:54" s="4" customFormat="1" ht="13.5"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2:54" s="4" customFormat="1" ht="13.5"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2:54" s="4" customFormat="1" ht="13.5"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2:54" s="4" customFormat="1" ht="13.5"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2:54" s="4" customFormat="1" ht="13.5"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</row>
    <row r="167" spans="2:54" s="4" customFormat="1" ht="13.5"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2:54" s="4" customFormat="1" ht="13.5"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</row>
    <row r="169" spans="2:54" s="4" customFormat="1" ht="13.5"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2:54" s="4" customFormat="1" ht="13.5"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2:54" s="4" customFormat="1" ht="13.5"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2:54" s="4" customFormat="1" ht="13.5"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2:54" s="4" customFormat="1" ht="13.5"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2:54" s="4" customFormat="1" ht="13.5"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</row>
    <row r="175" spans="2:54" s="4" customFormat="1" ht="13.5"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2:54" s="4" customFormat="1" ht="13.5"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2:54" s="4" customFormat="1" ht="13.5"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2:54" s="4" customFormat="1" ht="13.5"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2:54" s="4" customFormat="1" ht="13.5"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2:54" s="4" customFormat="1" ht="13.5"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2:54" s="4" customFormat="1" ht="13.5"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2:54" s="4" customFormat="1" ht="13.5"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</row>
    <row r="183" spans="2:54" s="4" customFormat="1" ht="13.5"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2:54" s="4" customFormat="1" ht="13.5"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2:54" s="4" customFormat="1" ht="13.5"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2:54" s="4" customFormat="1" ht="13.5"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2:54" s="4" customFormat="1" ht="13.5"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2:54" s="4" customFormat="1" ht="13.5"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</row>
    <row r="189" spans="2:54" s="4" customFormat="1" ht="13.5"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2:54" s="4" customFormat="1" ht="13.5"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2:54" s="4" customFormat="1" ht="13.5"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2:54" s="4" customFormat="1" ht="13.5"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2:54" s="4" customFormat="1" ht="13.5"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2:54" s="4" customFormat="1" ht="13.5"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2:54" s="4" customFormat="1" ht="13.5"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2:54" s="4" customFormat="1" ht="13.5"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2:54" s="4" customFormat="1" ht="13.5"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2:54" s="4" customFormat="1" ht="13.5"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2:54" s="4" customFormat="1" ht="13.5"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2:54" s="4" customFormat="1" ht="13.5"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2:54" s="4" customFormat="1" ht="13.5"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2:54" s="4" customFormat="1" ht="13.5"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2:54" s="4" customFormat="1" ht="13.5"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</row>
    <row r="204" spans="2:54" s="4" customFormat="1" ht="13.5"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2:54" s="4" customFormat="1" ht="13.5"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</row>
    <row r="206" spans="2:54" s="4" customFormat="1" ht="13.5"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</row>
    <row r="207" spans="2:54" s="4" customFormat="1" ht="13.5"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</row>
    <row r="208" spans="2:54" s="4" customFormat="1" ht="13.5"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2:54" s="4" customFormat="1" ht="13.5"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2:54" s="4" customFormat="1" ht="13.5"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2:54" s="4" customFormat="1" ht="13.5"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</row>
    <row r="212" spans="2:54" s="4" customFormat="1" ht="13.5"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</row>
    <row r="213" spans="2:54" s="4" customFormat="1" ht="13.5"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2:54" s="4" customFormat="1" ht="13.5"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2:54" s="4" customFormat="1" ht="13.5"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2:54" s="4" customFormat="1" ht="13.5"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2:54" s="4" customFormat="1" ht="13.5"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2:54" s="4" customFormat="1" ht="13.5"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2:54" s="4" customFormat="1" ht="13.5"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2:54" s="4" customFormat="1" ht="13.5"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2:54" s="4" customFormat="1" ht="13.5"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2:54" s="4" customFormat="1" ht="13.5"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2:54" s="4" customFormat="1" ht="13.5"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</row>
    <row r="224" spans="2:54" s="4" customFormat="1" ht="13.5"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</row>
    <row r="225" spans="2:54" s="4" customFormat="1" ht="13.5"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2:54" s="4" customFormat="1" ht="13.5"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</row>
    <row r="227" spans="2:54" s="4" customFormat="1" ht="13.5"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</row>
    <row r="228" spans="2:54" s="4" customFormat="1" ht="13.5"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</row>
    <row r="229" spans="2:54" s="4" customFormat="1" ht="13.5"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2:54" s="4" customFormat="1" ht="13.5"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2:54" s="4" customFormat="1" ht="13.5"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2:54" s="4" customFormat="1" ht="13.5"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2:54" s="4" customFormat="1" ht="13.5"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2:54" s="4" customFormat="1" ht="13.5"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2:54" s="4" customFormat="1" ht="13.5"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2:54" s="4" customFormat="1" ht="13.5"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</row>
    <row r="237" spans="2:54" s="4" customFormat="1" ht="13.5"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2:54" s="4" customFormat="1" ht="13.5"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2:54" s="4" customFormat="1" ht="13.5"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</row>
    <row r="240" spans="2:54" s="4" customFormat="1" ht="13.5"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  <row r="241" spans="2:54" s="4" customFormat="1" ht="13.5"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</row>
    <row r="242" spans="2:54" s="4" customFormat="1" ht="13.5"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</row>
    <row r="243" spans="2:54" s="4" customFormat="1" ht="13.5"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</row>
    <row r="244" spans="2:54" s="4" customFormat="1" ht="13.5"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</row>
    <row r="245" spans="2:54" s="4" customFormat="1" ht="13.5"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</row>
    <row r="246" spans="2:54" s="4" customFormat="1" ht="13.5"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</row>
    <row r="247" spans="2:54" s="4" customFormat="1" ht="13.5"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</row>
    <row r="248" spans="2:54" s="4" customFormat="1" ht="13.5"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</row>
    <row r="249" spans="2:54" s="4" customFormat="1" ht="13.5"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</row>
    <row r="250" spans="2:54" s="4" customFormat="1" ht="13.5"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</row>
    <row r="251" spans="2:54" s="4" customFormat="1" ht="13.5"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</row>
    <row r="252" spans="2:54" s="4" customFormat="1" ht="13.5"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</row>
    <row r="253" spans="2:54" s="4" customFormat="1" ht="13.5"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</row>
    <row r="254" spans="2:54" s="4" customFormat="1" ht="13.5"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</row>
    <row r="255" spans="2:54" s="4" customFormat="1" ht="13.5"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</row>
    <row r="256" spans="2:54" s="4" customFormat="1" ht="13.5"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</row>
    <row r="257" spans="2:54" s="4" customFormat="1" ht="13.5"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</row>
    <row r="258" spans="2:54" s="4" customFormat="1" ht="13.5"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</row>
    <row r="259" spans="2:54" s="4" customFormat="1" ht="13.5"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</row>
    <row r="260" spans="2:54" s="4" customFormat="1" ht="13.5"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</row>
    <row r="261" spans="2:54" s="4" customFormat="1" ht="13.5"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</row>
    <row r="262" spans="2:54" s="4" customFormat="1" ht="13.5"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</row>
    <row r="263" spans="2:54" s="4" customFormat="1" ht="13.5"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</row>
    <row r="264" spans="2:54" s="4" customFormat="1" ht="13.5"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</row>
    <row r="265" spans="2:54" s="4" customFormat="1" ht="13.5"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</row>
    <row r="266" spans="2:54" s="4" customFormat="1" ht="13.5"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</row>
    <row r="267" spans="2:54" s="4" customFormat="1" ht="13.5"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</row>
    <row r="268" spans="2:54" s="4" customFormat="1" ht="13.5"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</row>
    <row r="269" spans="2:54" s="4" customFormat="1" ht="13.5"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</row>
    <row r="270" spans="2:54" s="4" customFormat="1" ht="13.5"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</row>
    <row r="271" spans="2:54" s="4" customFormat="1" ht="13.5"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</row>
    <row r="272" spans="2:54" s="4" customFormat="1" ht="13.5"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</row>
    <row r="273" spans="2:54" s="4" customFormat="1" ht="13.5"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</row>
    <row r="274" spans="2:54" s="4" customFormat="1" ht="13.5"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</row>
    <row r="275" spans="2:54" s="4" customFormat="1" ht="13.5"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</row>
    <row r="276" spans="2:54" s="4" customFormat="1" ht="13.5"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</row>
    <row r="277" spans="2:54" s="4" customFormat="1" ht="13.5"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</row>
    <row r="278" spans="2:54" s="4" customFormat="1" ht="13.5"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</row>
    <row r="279" spans="2:54" s="4" customFormat="1" ht="13.5"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</row>
    <row r="280" spans="2:54" s="4" customFormat="1" ht="13.5"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</row>
    <row r="281" spans="2:54" s="4" customFormat="1" ht="13.5"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</row>
    <row r="282" spans="2:54" s="4" customFormat="1" ht="13.5"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</row>
    <row r="283" spans="2:54" s="4" customFormat="1" ht="13.5"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</row>
    <row r="284" spans="2:54" s="4" customFormat="1" ht="13.5"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</row>
    <row r="285" spans="2:54" s="4" customFormat="1" ht="13.5"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</row>
    <row r="286" spans="2:54" s="4" customFormat="1" ht="13.5"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</row>
    <row r="287" spans="2:54" s="4" customFormat="1" ht="13.5"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</row>
    <row r="288" spans="2:54" s="4" customFormat="1" ht="13.5"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</row>
    <row r="289" spans="2:54" s="4" customFormat="1" ht="13.5"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</row>
    <row r="290" spans="2:54" s="4" customFormat="1" ht="13.5"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</row>
    <row r="291" spans="2:54" s="4" customFormat="1" ht="13.5"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</row>
    <row r="292" spans="2:54" s="4" customFormat="1" ht="13.5"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</row>
    <row r="293" spans="2:54" s="4" customFormat="1" ht="13.5"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</row>
    <row r="294" spans="2:54" s="4" customFormat="1" ht="13.5"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</row>
    <row r="295" spans="2:54" s="4" customFormat="1" ht="13.5"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</row>
    <row r="296" spans="2:54" s="4" customFormat="1" ht="13.5"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</row>
    <row r="297" spans="2:54" s="4" customFormat="1" ht="13.5"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</row>
    <row r="298" spans="2:54" s="4" customFormat="1" ht="13.5"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</row>
    <row r="299" spans="2:54" s="4" customFormat="1" ht="13.5"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</row>
    <row r="300" spans="2:54" s="4" customFormat="1" ht="13.5"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</row>
    <row r="301" spans="2:54" s="4" customFormat="1" ht="13.5"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</row>
    <row r="302" spans="2:54" s="4" customFormat="1" ht="13.5"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</row>
    <row r="303" spans="2:54" s="4" customFormat="1" ht="13.5"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</row>
    <row r="304" spans="2:54" s="4" customFormat="1" ht="13.5"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</row>
    <row r="305" spans="2:54" s="4" customFormat="1" ht="13.5"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</row>
    <row r="306" spans="2:54" s="4" customFormat="1" ht="13.5"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</row>
    <row r="307" spans="2:54" s="4" customFormat="1" ht="13.5"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</row>
    <row r="308" spans="2:54" s="4" customFormat="1" ht="13.5"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</row>
    <row r="309" spans="2:54" s="4" customFormat="1" ht="13.5"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</row>
    <row r="310" spans="2:54" s="4" customFormat="1" ht="13.5"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</row>
    <row r="311" spans="2:54" s="4" customFormat="1" ht="13.5"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</row>
    <row r="312" spans="2:54" s="4" customFormat="1" ht="13.5"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</row>
    <row r="313" spans="2:54" s="4" customFormat="1" ht="13.5"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</row>
    <row r="314" spans="2:54" s="4" customFormat="1" ht="13.5"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</row>
    <row r="315" spans="2:54" s="4" customFormat="1" ht="13.5"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</row>
    <row r="316" spans="2:54" s="4" customFormat="1" ht="13.5"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</row>
    <row r="317" spans="2:54" s="4" customFormat="1" ht="13.5"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</row>
    <row r="318" spans="2:54" s="4" customFormat="1" ht="13.5"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</row>
    <row r="319" spans="2:54" s="4" customFormat="1" ht="13.5"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</row>
    <row r="320" spans="2:54" s="4" customFormat="1" ht="13.5"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</row>
    <row r="321" spans="2:54" s="4" customFormat="1" ht="13.5"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</row>
    <row r="322" spans="2:54" s="4" customFormat="1" ht="13.5"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</row>
    <row r="323" spans="2:54" s="4" customFormat="1" ht="13.5"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</row>
    <row r="324" spans="2:54" s="4" customFormat="1" ht="13.5"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</row>
    <row r="325" spans="2:54" s="4" customFormat="1" ht="13.5"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</row>
    <row r="326" spans="2:54" s="4" customFormat="1" ht="13.5"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</row>
    <row r="327" spans="2:54" s="4" customFormat="1" ht="13.5"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</row>
    <row r="328" spans="2:54" s="4" customFormat="1" ht="13.5"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</row>
    <row r="329" spans="2:54" s="4" customFormat="1" ht="13.5"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</row>
    <row r="330" spans="2:54" s="4" customFormat="1" ht="13.5"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</row>
    <row r="331" spans="2:54" s="4" customFormat="1" ht="13.5"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</row>
    <row r="332" spans="2:54" s="4" customFormat="1" ht="13.5"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</row>
    <row r="333" spans="2:54" s="4" customFormat="1" ht="13.5"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</row>
    <row r="334" spans="2:54" s="4" customFormat="1" ht="13.5"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</row>
    <row r="335" spans="2:54" s="4" customFormat="1" ht="13.5"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</row>
    <row r="336" spans="2:54" s="4" customFormat="1" ht="13.5"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</row>
    <row r="337" spans="2:54" s="4" customFormat="1" ht="13.5"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</row>
    <row r="338" spans="2:54" s="4" customFormat="1" ht="13.5"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</row>
    <row r="339" spans="2:54" s="4" customFormat="1" ht="13.5"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</row>
    <row r="340" spans="2:54" s="4" customFormat="1" ht="13.5"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</row>
    <row r="341" spans="2:54" s="4" customFormat="1" ht="13.5"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</row>
    <row r="342" spans="2:54" s="4" customFormat="1" ht="13.5"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</row>
    <row r="343" spans="2:54" s="4" customFormat="1" ht="13.5"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</row>
    <row r="344" spans="2:54" s="4" customFormat="1" ht="13.5"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</row>
    <row r="345" spans="2:54" s="4" customFormat="1" ht="13.5"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</row>
    <row r="346" spans="2:54" s="4" customFormat="1" ht="13.5"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</row>
    <row r="347" spans="2:54" s="4" customFormat="1" ht="13.5"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</row>
    <row r="348" spans="2:54" s="4" customFormat="1" ht="13.5"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</row>
    <row r="349" spans="2:54" s="4" customFormat="1" ht="13.5"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</row>
    <row r="350" spans="2:54" s="4" customFormat="1" ht="13.5"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</row>
    <row r="351" spans="2:54" s="4" customFormat="1" ht="13.5"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</row>
    <row r="352" spans="2:54" s="4" customFormat="1" ht="13.5"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</row>
    <row r="353" spans="2:54" s="4" customFormat="1" ht="13.5"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</row>
    <row r="354" spans="2:54" s="4" customFormat="1" ht="13.5"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</row>
    <row r="355" spans="2:54" s="4" customFormat="1" ht="13.5"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</row>
    <row r="356" spans="2:54" s="4" customFormat="1" ht="13.5"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</row>
    <row r="357" spans="2:54" s="4" customFormat="1" ht="13.5"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</row>
    <row r="358" spans="2:54" s="4" customFormat="1" ht="13.5"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</row>
    <row r="359" spans="2:54" s="4" customFormat="1" ht="13.5"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</row>
    <row r="360" spans="2:54" s="4" customFormat="1" ht="13.5"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</row>
    <row r="361" spans="2:54" s="4" customFormat="1" ht="13.5"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</row>
    <row r="362" spans="2:54" s="4" customFormat="1" ht="13.5"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</row>
    <row r="363" spans="2:54" s="4" customFormat="1" ht="13.5"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</row>
    <row r="364" spans="2:54" s="4" customFormat="1" ht="13.5"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</row>
    <row r="365" spans="2:54" s="4" customFormat="1" ht="13.5"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</row>
    <row r="366" spans="2:54" s="4" customFormat="1" ht="13.5"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</row>
    <row r="367" spans="2:54" s="4" customFormat="1" ht="13.5"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</row>
    <row r="368" spans="2:54" s="4" customFormat="1" ht="13.5"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</row>
    <row r="369" spans="2:54" s="4" customFormat="1" ht="13.5"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</row>
    <row r="370" spans="2:54" s="4" customFormat="1" ht="13.5"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</row>
    <row r="371" spans="2:54" s="4" customFormat="1" ht="13.5"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</row>
    <row r="372" spans="2:54" s="4" customFormat="1" ht="13.5"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</row>
    <row r="373" spans="2:54" s="4" customFormat="1" ht="13.5"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</row>
    <row r="374" spans="2:54" s="4" customFormat="1" ht="13.5"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</row>
    <row r="375" spans="2:54" s="4" customFormat="1" ht="13.5"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</row>
    <row r="376" spans="2:54" s="4" customFormat="1" ht="13.5"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</row>
    <row r="377" spans="2:54" s="4" customFormat="1" ht="13.5"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</row>
    <row r="378" spans="2:54" s="4" customFormat="1" ht="13.5"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</row>
    <row r="379" spans="2:54" s="4" customFormat="1" ht="13.5"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</row>
    <row r="380" spans="2:54" s="4" customFormat="1" ht="13.5"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</row>
    <row r="381" spans="2:54" s="4" customFormat="1" ht="13.5"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</row>
    <row r="382" spans="2:54" s="4" customFormat="1" ht="13.5"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</row>
    <row r="383" spans="2:54" s="4" customFormat="1" ht="13.5"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</row>
    <row r="384" spans="2:54" s="4" customFormat="1" ht="13.5"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</row>
    <row r="385" spans="2:54" s="4" customFormat="1" ht="13.5"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</row>
    <row r="386" spans="2:54" s="4" customFormat="1" ht="13.5"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</row>
    <row r="387" spans="2:54" s="4" customFormat="1" ht="13.5"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2:54" s="4" customFormat="1" ht="13.5"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2:54" s="4" customFormat="1" ht="13.5"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2:54" s="4" customFormat="1" ht="13.5"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2:54" s="4" customFormat="1" ht="13.5"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2:54" s="4" customFormat="1" ht="13.5"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2:54" s="4" customFormat="1" ht="13.5"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2:54" s="4" customFormat="1" ht="13.5"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2:54" s="4" customFormat="1" ht="13.5"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2:54" s="4" customFormat="1" ht="13.5"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2:54" s="4" customFormat="1" ht="13.5"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2:54" s="4" customFormat="1" ht="13.5"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2:54" s="4" customFormat="1" ht="13.5"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2:54" s="4" customFormat="1" ht="13.5"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2:54" s="4" customFormat="1" ht="13.5"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2:54" s="4" customFormat="1" ht="13.5"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2:54" s="4" customFormat="1" ht="13.5"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2:54" s="4" customFormat="1" ht="13.5"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2:54" s="4" customFormat="1" ht="13.5"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  <row r="406" spans="2:54" s="4" customFormat="1" ht="13.5"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</row>
    <row r="407" spans="2:54" s="4" customFormat="1" ht="13.5"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</row>
    <row r="408" spans="2:54" s="4" customFormat="1" ht="13.5"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</row>
    <row r="409" spans="2:54" s="4" customFormat="1" ht="13.5"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</row>
    <row r="410" spans="2:54" s="4" customFormat="1" ht="13.5"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</row>
    <row r="411" spans="2:54" s="4" customFormat="1" ht="13.5"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</row>
    <row r="412" spans="2:54" s="4" customFormat="1" ht="13.5"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</row>
    <row r="413" spans="2:54" s="4" customFormat="1" ht="13.5"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</row>
    <row r="414" spans="2:54" s="4" customFormat="1" ht="13.5"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</row>
    <row r="415" spans="2:54" s="4" customFormat="1" ht="13.5"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</row>
    <row r="416" spans="2:54" s="4" customFormat="1" ht="13.5"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</row>
    <row r="417" spans="2:54" s="4" customFormat="1" ht="13.5"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</row>
    <row r="418" spans="2:54" s="4" customFormat="1" ht="13.5"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</row>
    <row r="419" spans="2:54" s="4" customFormat="1" ht="13.5"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</row>
    <row r="420" spans="2:54" s="4" customFormat="1" ht="13.5"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</row>
    <row r="421" spans="2:54" s="4" customFormat="1" ht="13.5"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</row>
    <row r="422" spans="2:54" s="4" customFormat="1" ht="13.5"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</row>
    <row r="423" spans="2:54" s="4" customFormat="1" ht="13.5"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</row>
    <row r="424" spans="2:54" s="4" customFormat="1" ht="13.5"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</row>
    <row r="425" spans="2:54" s="4" customFormat="1" ht="13.5"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</row>
    <row r="426" spans="2:54" s="4" customFormat="1" ht="13.5"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</row>
    <row r="427" spans="2:54" s="4" customFormat="1" ht="13.5"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</row>
  </sheetData>
  <mergeCells count="7">
    <mergeCell ref="Q34:Y37"/>
    <mergeCell ref="B8:M8"/>
    <mergeCell ref="B9:M9"/>
    <mergeCell ref="B10:M10"/>
    <mergeCell ref="B11:M11"/>
    <mergeCell ref="B12:M12"/>
    <mergeCell ref="C15:D15"/>
  </mergeCells>
  <pageMargins left="0.23622047244094491" right="0.23622047244094491" top="0.74803149606299213" bottom="0.74803149606299213" header="0.31496062992125984" footer="0.31496062992125984"/>
  <pageSetup scale="45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 Y FUN.</vt:lpstr>
      <vt:lpstr>'FIN Y FUN.'!Área_de_impresión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Marina Ramírez Aragon</dc:creator>
  <cp:lastModifiedBy>Laura Marina Ramírez Aragon</cp:lastModifiedBy>
  <dcterms:created xsi:type="dcterms:W3CDTF">2017-03-08T16:28:37Z</dcterms:created>
  <dcterms:modified xsi:type="dcterms:W3CDTF">2017-03-08T16:29:09Z</dcterms:modified>
</cp:coreProperties>
</file>